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1700" activeTab="0"/>
  </bookViews>
  <sheets>
    <sheet name="ตัวอย่าง ป ตรี" sheetId="1" r:id="rId1"/>
    <sheet name="ตัวอย่าง ปวช" sheetId="2" r:id="rId2"/>
  </sheets>
  <definedNames>
    <definedName name="_xlnm.Print_Area" localSheetId="0">'ตัวอย่าง ป ตรี'!$E$1:$L$13</definedName>
    <definedName name="_xlnm.Print_Area" localSheetId="1">'ตัวอย่าง ปวช'!$E$1:$L$9</definedName>
  </definedNames>
  <calcPr fullCalcOnLoad="1"/>
</workbook>
</file>

<file path=xl/sharedStrings.xml><?xml version="1.0" encoding="utf-8"?>
<sst xmlns="http://schemas.openxmlformats.org/spreadsheetml/2006/main" count="34" uniqueCount="17">
  <si>
    <t>อัตราชดเชย</t>
  </si>
  <si>
    <t>ค่าตอบแทนปัจจุบัน</t>
  </si>
  <si>
    <t>อัตราแรกบรรจุเดิม</t>
  </si>
  <si>
    <t>ชดเชยขั้น</t>
  </si>
  <si>
    <t>อัตราแรกบรรจุใหม่</t>
  </si>
  <si>
    <t>อัตราค่าตอบแทนใหม่</t>
  </si>
  <si>
    <t>จำนวนเงินที่ได้ปรับ</t>
  </si>
  <si>
    <t>(ก)</t>
  </si>
  <si>
    <t>(ข)</t>
  </si>
  <si>
    <t>(ค)</t>
  </si>
  <si>
    <t>(ง) = (ก)*[(ข) - (ค)]</t>
  </si>
  <si>
    <t>(จ)</t>
  </si>
  <si>
    <t>(ช) = (ฉ) - (ข)</t>
  </si>
  <si>
    <t>ฉ = (จ) + (ง)</t>
  </si>
  <si>
    <t>ปัดเศษขึ้น</t>
  </si>
  <si>
    <t>ตัวอย่าง การคำนวณอัตราค่าตอบแทนใหม่ของพนักงานราชการกลุ่มงานบริหารทั่วไป ปี ๒๕๕๕ (ป.ตรี)</t>
  </si>
  <si>
    <t>ตัวอย่าง การคำนวณอัตราค่าตอบแทนใหม่ของพนักงานราชการกลุ่มงานเทคนิค ปี ๒๕๕๕ (ปวช.)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</si>
</sst>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  <numFmt numFmtId="189" formatCode="t#,##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62"/>
      <name val="Angsana New"/>
      <family val="1"/>
    </font>
    <font>
      <sz val="16"/>
      <color indexed="62"/>
      <name val="Angsana New"/>
      <family val="1"/>
    </font>
    <font>
      <sz val="10"/>
      <color indexed="62"/>
      <name val="Arial"/>
      <family val="2"/>
    </font>
    <font>
      <sz val="14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61" fontId="3" fillId="0" borderId="12" xfId="42" applyNumberFormat="1" applyFont="1" applyFill="1" applyBorder="1" applyAlignment="1">
      <alignment horizontal="center" vertical="center"/>
    </xf>
    <xf numFmtId="62" fontId="3" fillId="0" borderId="12" xfId="42" applyNumberFormat="1" applyFont="1" applyFill="1" applyBorder="1" applyAlignment="1">
      <alignment horizontal="center" vertical="center"/>
    </xf>
    <xf numFmtId="62" fontId="3" fillId="0" borderId="12" xfId="0" applyNumberFormat="1" applyFont="1" applyFill="1" applyBorder="1" applyAlignment="1">
      <alignment horizontal="center" vertical="center"/>
    </xf>
    <xf numFmtId="61" fontId="3" fillId="33" borderId="12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="115" zoomScaleNormal="115" zoomScalePageLayoutView="0" workbookViewId="0" topLeftCell="B1">
      <selection activeCell="H16" sqref="H16"/>
    </sheetView>
  </sheetViews>
  <sheetFormatPr defaultColWidth="15.140625" defaultRowHeight="15"/>
  <cols>
    <col min="1" max="2" width="9.00390625" style="0" customWidth="1"/>
    <col min="3" max="3" width="9.00390625" style="0" bestFit="1" customWidth="1"/>
    <col min="4" max="4" width="6.28125" style="0" customWidth="1"/>
    <col min="5" max="5" width="9.7109375" style="0" customWidth="1"/>
    <col min="6" max="6" width="15.57421875" style="0" customWidth="1"/>
    <col min="7" max="7" width="11.140625" style="0" bestFit="1" customWidth="1"/>
    <col min="8" max="8" width="17.421875" style="0" customWidth="1"/>
    <col min="9" max="9" width="10.421875" style="0" customWidth="1"/>
    <col min="10" max="10" width="13.28125" style="0" customWidth="1"/>
    <col min="11" max="11" width="13.140625" style="0" customWidth="1"/>
    <col min="12" max="12" width="14.7109375" style="0" bestFit="1" customWidth="1"/>
    <col min="13" max="241" width="9.00390625" style="0" customWidth="1"/>
    <col min="242" max="242" width="9.00390625" style="0" bestFit="1" customWidth="1"/>
    <col min="243" max="243" width="6.28125" style="0" customWidth="1"/>
    <col min="244" max="244" width="9.7109375" style="0" customWidth="1"/>
    <col min="245" max="245" width="15.57421875" style="0" customWidth="1"/>
    <col min="246" max="246" width="16.8515625" style="0" customWidth="1"/>
    <col min="247" max="247" width="17.421875" style="0" customWidth="1"/>
    <col min="248" max="248" width="10.421875" style="0" customWidth="1"/>
    <col min="249" max="249" width="14.7109375" style="0" customWidth="1"/>
    <col min="250" max="250" width="11.00390625" style="0" bestFit="1" customWidth="1"/>
    <col min="251" max="252" width="9.00390625" style="0" customWidth="1"/>
    <col min="253" max="253" width="10.421875" style="0" customWidth="1"/>
    <col min="254" max="254" width="12.28125" style="0" customWidth="1"/>
    <col min="255" max="255" width="11.28125" style="0" customWidth="1"/>
  </cols>
  <sheetData>
    <row r="1" spans="2:12" ht="24.75" customHeight="1">
      <c r="B1" s="6"/>
      <c r="C1" s="7"/>
      <c r="D1" s="6"/>
      <c r="E1" s="15" t="s">
        <v>15</v>
      </c>
      <c r="F1" s="15"/>
      <c r="G1" s="15"/>
      <c r="H1" s="15"/>
      <c r="I1" s="15"/>
      <c r="J1" s="15"/>
      <c r="K1" s="15"/>
      <c r="L1" s="15"/>
    </row>
    <row r="2" spans="2:12" ht="65.25" customHeight="1">
      <c r="B2" s="6"/>
      <c r="E2" s="1" t="s">
        <v>0</v>
      </c>
      <c r="F2" s="1" t="s">
        <v>1</v>
      </c>
      <c r="G2" s="1" t="s">
        <v>2</v>
      </c>
      <c r="H2" s="2" t="s">
        <v>3</v>
      </c>
      <c r="I2" s="1" t="s">
        <v>4</v>
      </c>
      <c r="J2" s="3" t="s">
        <v>5</v>
      </c>
      <c r="K2" s="13" t="s">
        <v>5</v>
      </c>
      <c r="L2" s="4" t="s">
        <v>6</v>
      </c>
    </row>
    <row r="3" spans="2:12" ht="23.25" customHeight="1">
      <c r="B3" s="6"/>
      <c r="D3" s="8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13</v>
      </c>
      <c r="K3" s="14" t="s">
        <v>14</v>
      </c>
      <c r="L3" s="5" t="s">
        <v>12</v>
      </c>
    </row>
    <row r="4" spans="5:12" ht="23.25">
      <c r="E4" s="11">
        <v>0.67</v>
      </c>
      <c r="F4" s="9">
        <v>10010</v>
      </c>
      <c r="G4" s="9">
        <v>10010</v>
      </c>
      <c r="H4" s="9">
        <f>E4*(F4-G4)</f>
        <v>0</v>
      </c>
      <c r="I4" s="9">
        <v>14020</v>
      </c>
      <c r="J4" s="10">
        <f>I4+H4</f>
        <v>14020</v>
      </c>
      <c r="K4" s="12">
        <f>ROUNDUP(I4+(E4*(F4-G4)),-1)</f>
        <v>14020</v>
      </c>
      <c r="L4" s="9">
        <f>K4-F4</f>
        <v>4010</v>
      </c>
    </row>
    <row r="5" spans="5:12" ht="23.25">
      <c r="E5" s="11">
        <f>$E$4</f>
        <v>0.67</v>
      </c>
      <c r="F5" s="9">
        <f>ROUNDUP((F4*106)/100,-1)</f>
        <v>10620</v>
      </c>
      <c r="G5" s="9">
        <v>10010</v>
      </c>
      <c r="H5" s="10">
        <f>E5*(F5-G5)</f>
        <v>408.70000000000005</v>
      </c>
      <c r="I5" s="9">
        <v>14020</v>
      </c>
      <c r="J5" s="10">
        <f aca="true" t="shared" si="0" ref="J5:J13">I5+H5</f>
        <v>14428.7</v>
      </c>
      <c r="K5" s="12">
        <f>ROUNDUP(I5+(E5*(F5-G5)),-1)</f>
        <v>14430</v>
      </c>
      <c r="L5" s="9">
        <f>K5-F5</f>
        <v>3810</v>
      </c>
    </row>
    <row r="6" spans="5:12" ht="23.25">
      <c r="E6" s="11">
        <f>$E$4</f>
        <v>0.67</v>
      </c>
      <c r="F6" s="9">
        <f aca="true" t="shared" si="1" ref="F6:F13">ROUNDUP((F5*106)/100,-1)</f>
        <v>11260</v>
      </c>
      <c r="G6" s="9">
        <v>10010</v>
      </c>
      <c r="H6" s="10">
        <f aca="true" t="shared" si="2" ref="H6:H12">E6*(F6-G6)</f>
        <v>837.5</v>
      </c>
      <c r="I6" s="9">
        <v>14020</v>
      </c>
      <c r="J6" s="10">
        <f t="shared" si="0"/>
        <v>14857.5</v>
      </c>
      <c r="K6" s="12">
        <f aca="true" t="shared" si="3" ref="K6:K12">ROUNDUP(I6+(E6*(F6-G6)),-1)</f>
        <v>14860</v>
      </c>
      <c r="L6" s="9">
        <f aca="true" t="shared" si="4" ref="L6:L13">K6-F6</f>
        <v>3600</v>
      </c>
    </row>
    <row r="7" spans="5:12" ht="23.25">
      <c r="E7" s="11">
        <f aca="true" t="shared" si="5" ref="E7:E13">$E$4</f>
        <v>0.67</v>
      </c>
      <c r="F7" s="9">
        <f t="shared" si="1"/>
        <v>11940</v>
      </c>
      <c r="G7" s="9">
        <v>10010</v>
      </c>
      <c r="H7" s="10">
        <f t="shared" si="2"/>
        <v>1293.1000000000001</v>
      </c>
      <c r="I7" s="9">
        <v>14020</v>
      </c>
      <c r="J7" s="10">
        <f t="shared" si="0"/>
        <v>15313.1</v>
      </c>
      <c r="K7" s="12">
        <f t="shared" si="3"/>
        <v>15320</v>
      </c>
      <c r="L7" s="9">
        <f t="shared" si="4"/>
        <v>3380</v>
      </c>
    </row>
    <row r="8" spans="5:12" ht="23.25">
      <c r="E8" s="11">
        <f>$E$4</f>
        <v>0.67</v>
      </c>
      <c r="F8" s="9">
        <f t="shared" si="1"/>
        <v>12660</v>
      </c>
      <c r="G8" s="9">
        <v>10010</v>
      </c>
      <c r="H8" s="10">
        <f t="shared" si="2"/>
        <v>1775.5</v>
      </c>
      <c r="I8" s="9">
        <v>14020</v>
      </c>
      <c r="J8" s="10">
        <f t="shared" si="0"/>
        <v>15795.5</v>
      </c>
      <c r="K8" s="12">
        <f t="shared" si="3"/>
        <v>15800</v>
      </c>
      <c r="L8" s="9">
        <f t="shared" si="4"/>
        <v>3140</v>
      </c>
    </row>
    <row r="9" spans="5:12" ht="23.25">
      <c r="E9" s="11">
        <f t="shared" si="5"/>
        <v>0.67</v>
      </c>
      <c r="F9" s="9">
        <f t="shared" si="1"/>
        <v>13420</v>
      </c>
      <c r="G9" s="9">
        <v>10010</v>
      </c>
      <c r="H9" s="10">
        <f t="shared" si="2"/>
        <v>2284.7000000000003</v>
      </c>
      <c r="I9" s="9">
        <v>14020</v>
      </c>
      <c r="J9" s="10">
        <f t="shared" si="0"/>
        <v>16304.7</v>
      </c>
      <c r="K9" s="12">
        <f t="shared" si="3"/>
        <v>16310</v>
      </c>
      <c r="L9" s="9">
        <f t="shared" si="4"/>
        <v>2890</v>
      </c>
    </row>
    <row r="10" spans="5:12" ht="23.25">
      <c r="E10" s="11">
        <f>$E$4</f>
        <v>0.67</v>
      </c>
      <c r="F10" s="9">
        <f t="shared" si="1"/>
        <v>14230</v>
      </c>
      <c r="G10" s="9">
        <v>10010</v>
      </c>
      <c r="H10" s="10">
        <f t="shared" si="2"/>
        <v>2827.4</v>
      </c>
      <c r="I10" s="9">
        <v>14020</v>
      </c>
      <c r="J10" s="10">
        <f t="shared" si="0"/>
        <v>16847.4</v>
      </c>
      <c r="K10" s="12">
        <f t="shared" si="3"/>
        <v>16850</v>
      </c>
      <c r="L10" s="9">
        <f t="shared" si="4"/>
        <v>2620</v>
      </c>
    </row>
    <row r="11" spans="5:12" ht="23.25">
      <c r="E11" s="11">
        <f t="shared" si="5"/>
        <v>0.67</v>
      </c>
      <c r="F11" s="9">
        <f t="shared" si="1"/>
        <v>15090</v>
      </c>
      <c r="G11" s="9">
        <v>10010</v>
      </c>
      <c r="H11" s="10">
        <f t="shared" si="2"/>
        <v>3403.6000000000004</v>
      </c>
      <c r="I11" s="9">
        <v>14020</v>
      </c>
      <c r="J11" s="10">
        <f t="shared" si="0"/>
        <v>17423.6</v>
      </c>
      <c r="K11" s="12">
        <f t="shared" si="3"/>
        <v>17430</v>
      </c>
      <c r="L11" s="9">
        <f t="shared" si="4"/>
        <v>2340</v>
      </c>
    </row>
    <row r="12" spans="5:12" ht="23.25">
      <c r="E12" s="11">
        <f t="shared" si="5"/>
        <v>0.67</v>
      </c>
      <c r="F12" s="9">
        <f t="shared" si="1"/>
        <v>16000</v>
      </c>
      <c r="G12" s="9">
        <v>10010</v>
      </c>
      <c r="H12" s="10">
        <f t="shared" si="2"/>
        <v>4013.3</v>
      </c>
      <c r="I12" s="9">
        <v>14020</v>
      </c>
      <c r="J12" s="10">
        <f t="shared" si="0"/>
        <v>18033.3</v>
      </c>
      <c r="K12" s="12">
        <f t="shared" si="3"/>
        <v>18040</v>
      </c>
      <c r="L12" s="9">
        <f t="shared" si="4"/>
        <v>2040</v>
      </c>
    </row>
    <row r="13" spans="5:12" ht="23.25">
      <c r="E13" s="11">
        <f t="shared" si="5"/>
        <v>0.67</v>
      </c>
      <c r="F13" s="9">
        <f t="shared" si="1"/>
        <v>16960</v>
      </c>
      <c r="G13" s="9">
        <v>10010</v>
      </c>
      <c r="H13" s="10">
        <f>E13*(F13-G13)</f>
        <v>4656.5</v>
      </c>
      <c r="I13" s="9">
        <v>14020</v>
      </c>
      <c r="J13" s="10">
        <f t="shared" si="0"/>
        <v>18676.5</v>
      </c>
      <c r="K13" s="12">
        <f>ROUNDUP(I13+(E13*(F13-G13)),-1)</f>
        <v>18680</v>
      </c>
      <c r="L13" s="9">
        <f t="shared" si="4"/>
        <v>1720</v>
      </c>
    </row>
  </sheetData>
  <sheetProtection/>
  <mergeCells count="1">
    <mergeCell ref="E1:L1"/>
  </mergeCells>
  <printOptions/>
  <pageMargins left="1.61" right="0.7086614173228347" top="1.0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zoomScale="115" zoomScaleNormal="115" zoomScalePageLayoutView="0" workbookViewId="0" topLeftCell="B1">
      <selection activeCell="G14" sqref="G14"/>
    </sheetView>
  </sheetViews>
  <sheetFormatPr defaultColWidth="15.140625" defaultRowHeight="15"/>
  <cols>
    <col min="1" max="2" width="9.00390625" style="0" customWidth="1"/>
    <col min="3" max="3" width="9.00390625" style="0" bestFit="1" customWidth="1"/>
    <col min="4" max="4" width="6.28125" style="0" customWidth="1"/>
    <col min="5" max="5" width="9.7109375" style="0" customWidth="1"/>
    <col min="6" max="6" width="15.57421875" style="0" customWidth="1"/>
    <col min="7" max="7" width="11.140625" style="0" bestFit="1" customWidth="1"/>
    <col min="8" max="8" width="17.421875" style="0" customWidth="1"/>
    <col min="9" max="9" width="10.421875" style="0" customWidth="1"/>
    <col min="10" max="10" width="13.28125" style="0" customWidth="1"/>
    <col min="11" max="11" width="13.140625" style="0" customWidth="1"/>
    <col min="12" max="12" width="14.7109375" style="0" bestFit="1" customWidth="1"/>
    <col min="13" max="241" width="9.00390625" style="0" customWidth="1"/>
    <col min="242" max="242" width="9.00390625" style="0" bestFit="1" customWidth="1"/>
    <col min="243" max="243" width="6.28125" style="0" customWidth="1"/>
    <col min="244" max="244" width="9.7109375" style="0" customWidth="1"/>
    <col min="245" max="245" width="15.57421875" style="0" customWidth="1"/>
    <col min="246" max="246" width="16.8515625" style="0" customWidth="1"/>
    <col min="247" max="247" width="17.421875" style="0" customWidth="1"/>
    <col min="248" max="248" width="10.421875" style="0" customWidth="1"/>
    <col min="249" max="249" width="14.7109375" style="0" customWidth="1"/>
    <col min="250" max="250" width="11.00390625" style="0" bestFit="1" customWidth="1"/>
    <col min="251" max="252" width="9.00390625" style="0" customWidth="1"/>
    <col min="253" max="253" width="10.421875" style="0" customWidth="1"/>
    <col min="254" max="254" width="12.28125" style="0" customWidth="1"/>
    <col min="255" max="255" width="11.28125" style="0" customWidth="1"/>
  </cols>
  <sheetData>
    <row r="1" spans="2:12" ht="24.75" customHeight="1">
      <c r="B1" s="6"/>
      <c r="C1" s="7"/>
      <c r="D1" s="6"/>
      <c r="E1" s="15" t="s">
        <v>16</v>
      </c>
      <c r="F1" s="15"/>
      <c r="G1" s="15"/>
      <c r="H1" s="15"/>
      <c r="I1" s="15"/>
      <c r="J1" s="15"/>
      <c r="K1" s="15"/>
      <c r="L1" s="15"/>
    </row>
    <row r="2" spans="2:12" ht="65.25" customHeight="1">
      <c r="B2" s="6"/>
      <c r="E2" s="1" t="s">
        <v>0</v>
      </c>
      <c r="F2" s="1" t="s">
        <v>1</v>
      </c>
      <c r="G2" s="1" t="s">
        <v>2</v>
      </c>
      <c r="H2" s="2" t="s">
        <v>3</v>
      </c>
      <c r="I2" s="1" t="s">
        <v>4</v>
      </c>
      <c r="J2" s="3" t="s">
        <v>5</v>
      </c>
      <c r="K2" s="13" t="s">
        <v>5</v>
      </c>
      <c r="L2" s="4" t="s">
        <v>6</v>
      </c>
    </row>
    <row r="3" spans="2:12" ht="23.25" customHeight="1">
      <c r="B3" s="6"/>
      <c r="D3" s="8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13</v>
      </c>
      <c r="K3" s="14" t="s">
        <v>14</v>
      </c>
      <c r="L3" s="5" t="s">
        <v>12</v>
      </c>
    </row>
    <row r="4" spans="5:12" ht="23.25">
      <c r="E4" s="11">
        <v>0.67</v>
      </c>
      <c r="F4" s="9">
        <v>9150</v>
      </c>
      <c r="G4" s="9">
        <v>7370</v>
      </c>
      <c r="H4" s="9">
        <f>E4*(F4-G4)</f>
        <v>1192.6000000000001</v>
      </c>
      <c r="I4" s="9">
        <v>9150</v>
      </c>
      <c r="J4" s="10">
        <f>I4+H4</f>
        <v>10342.6</v>
      </c>
      <c r="K4" s="12">
        <f>ROUNDUP(I4+(E4*(F4-G4)),-1)</f>
        <v>10350</v>
      </c>
      <c r="L4" s="9">
        <f>K4-F4</f>
        <v>1200</v>
      </c>
    </row>
    <row r="5" spans="5:12" ht="23.25">
      <c r="E5" s="11">
        <f>$E$4</f>
        <v>0.67</v>
      </c>
      <c r="F5" s="9">
        <f>ROUNDUP((F4*106)/100,-1)</f>
        <v>9700</v>
      </c>
      <c r="G5" s="9">
        <v>7370</v>
      </c>
      <c r="H5" s="10">
        <f>E5*(F5-G5)</f>
        <v>1561.1000000000001</v>
      </c>
      <c r="I5" s="9">
        <v>9150</v>
      </c>
      <c r="J5" s="10">
        <f>I5+H5</f>
        <v>10711.1</v>
      </c>
      <c r="K5" s="12">
        <f>ROUNDUP(I5+(E5*(F5-G5)),-1)</f>
        <v>10720</v>
      </c>
      <c r="L5" s="9">
        <f>K5-F5</f>
        <v>1020</v>
      </c>
    </row>
    <row r="6" spans="5:12" ht="23.25">
      <c r="E6" s="11">
        <f>$E$4</f>
        <v>0.67</v>
      </c>
      <c r="F6" s="9">
        <f>ROUNDUP((F5*106)/100,-1)</f>
        <v>10290</v>
      </c>
      <c r="G6" s="9">
        <v>7370</v>
      </c>
      <c r="H6" s="10">
        <f>E6*(F6-G6)</f>
        <v>1956.4</v>
      </c>
      <c r="I6" s="9">
        <v>9150</v>
      </c>
      <c r="J6" s="10">
        <f>I6+H6</f>
        <v>11106.4</v>
      </c>
      <c r="K6" s="12">
        <f>ROUNDUP(I6+(E6*(F6-G6)),-1)</f>
        <v>11110</v>
      </c>
      <c r="L6" s="9">
        <f>K6-F6</f>
        <v>820</v>
      </c>
    </row>
    <row r="7" spans="5:12" ht="23.25">
      <c r="E7" s="11">
        <f>$E$4</f>
        <v>0.67</v>
      </c>
      <c r="F7" s="9">
        <f>ROUNDUP((F6*106)/100,-1)</f>
        <v>10910</v>
      </c>
      <c r="G7" s="9">
        <v>7370</v>
      </c>
      <c r="H7" s="10">
        <f>E7*(F7-G7)</f>
        <v>2371.8</v>
      </c>
      <c r="I7" s="9">
        <v>9150</v>
      </c>
      <c r="J7" s="10">
        <f>I7+H7</f>
        <v>11521.8</v>
      </c>
      <c r="K7" s="12">
        <f>ROUNDUP(I7+(E7*(F7-G7)),-1)</f>
        <v>11530</v>
      </c>
      <c r="L7" s="9">
        <f>K7-F7</f>
        <v>620</v>
      </c>
    </row>
    <row r="8" spans="5:12" ht="23.25">
      <c r="E8" s="11">
        <f>$E$4</f>
        <v>0.67</v>
      </c>
      <c r="F8" s="9">
        <f>ROUNDUP((F7*106)/100,-1)</f>
        <v>11570</v>
      </c>
      <c r="G8" s="9">
        <v>7370</v>
      </c>
      <c r="H8" s="10">
        <f>E8*(F8-G8)</f>
        <v>2814</v>
      </c>
      <c r="I8" s="9">
        <v>9150</v>
      </c>
      <c r="J8" s="10">
        <f>I8+H8</f>
        <v>11964</v>
      </c>
      <c r="K8" s="12">
        <f>ROUNDUP(I8+(E8*(F8-G8)),-1)</f>
        <v>11970</v>
      </c>
      <c r="L8" s="9">
        <f>K8-F8</f>
        <v>400</v>
      </c>
    </row>
    <row r="9" spans="5:12" ht="23.25">
      <c r="E9" s="11">
        <f>$E$4</f>
        <v>0.67</v>
      </c>
      <c r="F9" s="9">
        <f>ROUNDUP((F8*106)/100,-1)</f>
        <v>12270</v>
      </c>
      <c r="G9" s="9">
        <v>7370</v>
      </c>
      <c r="H9" s="10">
        <f>E9*(F9-G9)</f>
        <v>3283</v>
      </c>
      <c r="I9" s="9">
        <v>9150</v>
      </c>
      <c r="J9" s="10">
        <f>I9+H9</f>
        <v>12433</v>
      </c>
      <c r="K9" s="12">
        <f>ROUNDUP(I9+(E9*(F9-G9)),-1)</f>
        <v>12440</v>
      </c>
      <c r="L9" s="9">
        <f>K9-F9</f>
        <v>170</v>
      </c>
    </row>
  </sheetData>
  <sheetProtection/>
  <mergeCells count="1">
    <mergeCell ref="E1:L1"/>
  </mergeCells>
  <printOptions/>
  <pageMargins left="1.61" right="0.7086614173228347" top="1.0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Chaiwat Anujaree</dc:creator>
  <cp:keywords/>
  <dc:description/>
  <cp:lastModifiedBy>Siripha Sutchit</cp:lastModifiedBy>
  <dcterms:created xsi:type="dcterms:W3CDTF">2012-01-10T02:49:04Z</dcterms:created>
  <dcterms:modified xsi:type="dcterms:W3CDTF">2012-02-23T03:47:24Z</dcterms:modified>
  <cp:category/>
  <cp:version/>
  <cp:contentType/>
  <cp:contentStatus/>
</cp:coreProperties>
</file>